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H54" i="5" l="1"/>
  <c r="J54"/>
  <c r="F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<sst xmlns="http://schemas.openxmlformats.org/spreadsheetml/2006/main" count="254" uniqueCount="148">
  <si>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</si>
  <si>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</si>
  <si>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</si>
  <si>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</si>
  <si>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</si>
  <si>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</si>
  <si>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</si>
  <si>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</si>
  <si>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</si>
  <si>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</si>
  <si>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</si>
  <si>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</si>
  <si>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</si>
  <si>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</si>
  <si>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</si>
  <si>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</si>
  <si>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</si>
  <si>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</si>
  <si>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</si>
  <si>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</si>
  <si>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</si>
  <si>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</si>
  <si>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</si>
  <si>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</si>
  <si>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</si>
  <si>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</si>
  <si>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</si>
  <si>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</si>
  <si>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</si>
  <si>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</si>
  <si>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</si>
  <si>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</si>
  <si>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</si>
  <si>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</si>
  <si>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</si>
  <si>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</si>
  <si>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</si>
  <si>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</si>
  <si>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</si>
  <si>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</si>
  <si>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</si>
  <si>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</si>
  <si>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</si>
  <si>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</si>
  <si>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</si>
  <si>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</si>
  <si>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</si>
  <si>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</si>
  <si>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</si>
  <si>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</si>
  <si>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</si>
  <si>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</si>
  <si>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</si>
  <si>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</si>
  <si>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</si>
  <si>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</si>
  <si>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</si>
  <si>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</si>
  <si>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</si>
  <si>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</si>
  <si>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</si>
  <si>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</si>
  <si>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</si>
  <si>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</si>
  <si>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</si>
  <si>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</si>
  <si>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</si>
  <si>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</si>
  <si>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</si>
  <si>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</si>
  <si>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</si>
  <si>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</si>
  <si>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</si>
  <si>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</si>
  <si>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</si>
  <si>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</si>
  <si>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</si>
  <si>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</si>
  <si>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</si>
  <si>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</si>
  <si>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</si>
  <si>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</si>
  <si>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</si>
  <si>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</si>
  <si>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</si>
  <si>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</si>
  <si>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</si>
  <si>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</si>
  <si>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</si>
  <si>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</si>
  <si>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</si>
  <si>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</si>
  <si>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</si>
  <si>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</si>
  <si>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</si>
  <si>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</si>
  <si>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</si>
  <si>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</si>
  <si>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</si>
  <si>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</si>
  <si>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</si>
  <si>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</si>
  <si>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</si>
  <si>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</si>
  <si>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</si>
  <si>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</si>
  <si>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</si>
  <si>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</si>
  <si>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</si>
  <si>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</si>
  <si>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</si>
  <si>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</si>
  <si>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</si>
  <si>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</si>
  <si>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</si>
  <si>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</si>
  <si>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</si>
  <si>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</si>
  <si>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</si>
  <si>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</si>
  <si>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</si>
  <si>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</si>
  <si>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</si>
  <si>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</si>
  <si>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</si>
  <si>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</si>
  <si>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</si>
  <si>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</si>
  <si>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</si>
  <si>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</si>
  <si>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</si>
  <si>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</si>
  <si>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</si>
  <si>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</si>
  <si>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</si>
  <si>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Pag-Asa Davao</t>
  </si>
  <si>
    <t>2-B</t>
  </si>
  <si>
    <t>Davilin Avelina Quilantang</t>
  </si>
  <si>
    <t>DJ Rean Tirol</t>
  </si>
  <si>
    <t>June 20,2020</t>
  </si>
  <si>
    <t>Mango Radio Station</t>
  </si>
  <si>
    <t>Grand Men Seng</t>
  </si>
  <si>
    <t>Amelio Batohanon</t>
  </si>
  <si>
    <t>General Public</t>
  </si>
  <si>
    <t>Recording With Gov. Philip Tan and other resource speakers</t>
  </si>
  <si>
    <t>Rotary Window</t>
  </si>
  <si>
    <t>Love Through Service: The Rotary Club Anniversary Week</t>
  </si>
  <si>
    <t>Success and Service with Gov. Philip Tan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</si>
</sst>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45" zoomScale="154" zoomScaleNormal="200" zoomScalePageLayoutView="154" workbookViewId="0">
      <selection activeCell="M52" sqref="M52:P5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43862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139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/>
      <c r="C11" s="152"/>
      <c r="D11" s="112"/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/>
    </row>
    <row r="12" spans="1:16" s="35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43868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2</v>
      </c>
      <c r="M19" s="63"/>
      <c r="N19" s="62"/>
      <c r="O19" s="173"/>
      <c r="P19" s="44" t="s">
        <v>140</v>
      </c>
    </row>
    <row r="20" spans="1:16" s="35" customFormat="1" ht="12" customHeight="1" thickTop="1" thickBot="1">
      <c r="A20" s="178"/>
      <c r="B20" s="153">
        <v>43877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</v>
      </c>
      <c r="M20" s="63"/>
      <c r="N20" s="62"/>
      <c r="O20" s="173"/>
      <c r="P20" s="44" t="s">
        <v>141</v>
      </c>
    </row>
    <row r="21" spans="1:16" s="35" customFormat="1" ht="12" customHeight="1" thickTop="1" thickBot="1">
      <c r="A21" s="178"/>
      <c r="B21" s="153">
        <v>43874</v>
      </c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4" t="s">
        <v>140</v>
      </c>
    </row>
    <row r="22" spans="1:16" s="35" customFormat="1" ht="12" customHeight="1" thickTop="1" thickBot="1">
      <c r="A22" s="178"/>
      <c r="B22" s="153">
        <v>43881</v>
      </c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4" t="s">
        <v>140</v>
      </c>
    </row>
    <row r="23" spans="1:16" s="35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/>
    </row>
    <row r="24" spans="1:16" s="35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4"/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14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14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DJ Rean Tirol</v>
      </c>
      <c r="B52" s="142"/>
      <c r="C52" s="143"/>
      <c r="D52" s="143"/>
      <c r="E52" s="143"/>
      <c r="F52" s="143"/>
      <c r="G52" s="143" t="str">
        <f>I6</f>
        <v>Davilin Avelina Quilantang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A22" zoomScale="200" zoomScaleNormal="200" zoomScalePageLayoutView="200" workbookViewId="0">
      <selection activeCell="T22" sqref="T22:X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Pag-Asa Davao</v>
      </c>
      <c r="B3" s="254"/>
      <c r="C3" s="254"/>
      <c r="D3" s="254"/>
      <c r="E3" s="254"/>
      <c r="F3" s="254" t="str">
        <f>'Summary of Activities'!I6</f>
        <v>Davilin Avelina Quilantang</v>
      </c>
      <c r="G3" s="254"/>
      <c r="H3" s="254"/>
      <c r="I3" s="254"/>
      <c r="J3" s="254"/>
      <c r="K3" s="254"/>
      <c r="L3" s="254" t="str">
        <f>'Summary of Activities'!N6</f>
        <v>DJ Rean Tirol</v>
      </c>
      <c r="M3" s="254"/>
      <c r="N3" s="254"/>
      <c r="O3" s="254"/>
      <c r="P3" s="254"/>
      <c r="Q3" s="254"/>
      <c r="R3" s="254" t="str">
        <f>'Summary of Activities'!H6</f>
        <v>2-B</v>
      </c>
      <c r="S3" s="254"/>
      <c r="T3" s="279">
        <f>'Summary of Activities'!K2</f>
        <v>43862</v>
      </c>
      <c r="U3" s="254"/>
      <c r="V3" s="254"/>
      <c r="W3" s="280" t="str">
        <f>'Summary of Activities'!O8</f>
        <v>June 20,2020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43868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>
        <v>3</v>
      </c>
      <c r="E6" s="49"/>
      <c r="F6" s="50"/>
      <c r="G6" s="48">
        <v>3</v>
      </c>
      <c r="H6" s="51"/>
      <c r="I6" s="47"/>
      <c r="J6" s="48">
        <v>3</v>
      </c>
      <c r="K6" s="49"/>
      <c r="L6" s="50"/>
      <c r="M6" s="48">
        <v>3</v>
      </c>
      <c r="N6" s="51"/>
      <c r="O6" s="47"/>
      <c r="P6" s="48">
        <v>3</v>
      </c>
      <c r="Q6" s="49"/>
      <c r="R6" s="50">
        <v>1000</v>
      </c>
      <c r="S6" s="48">
        <v>3</v>
      </c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143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43877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>
        <v>24</v>
      </c>
      <c r="E11" s="49"/>
      <c r="F11" s="50"/>
      <c r="G11" s="48">
        <v>24</v>
      </c>
      <c r="H11" s="51"/>
      <c r="I11" s="47"/>
      <c r="J11" s="48">
        <v>24</v>
      </c>
      <c r="K11" s="49"/>
      <c r="L11" s="50"/>
      <c r="M11" s="48">
        <v>24</v>
      </c>
      <c r="N11" s="51"/>
      <c r="O11" s="47"/>
      <c r="P11" s="48">
        <v>24</v>
      </c>
      <c r="Q11" s="49"/>
      <c r="R11" s="50"/>
      <c r="S11" s="48">
        <v>24</v>
      </c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145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143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43874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>
        <v>1</v>
      </c>
      <c r="E16" s="49"/>
      <c r="F16" s="50"/>
      <c r="G16" s="48">
        <v>1</v>
      </c>
      <c r="H16" s="51"/>
      <c r="I16" s="47"/>
      <c r="J16" s="48">
        <v>1</v>
      </c>
      <c r="K16" s="49"/>
      <c r="L16" s="50"/>
      <c r="M16" s="48">
        <v>1</v>
      </c>
      <c r="N16" s="51"/>
      <c r="O16" s="47"/>
      <c r="P16" s="48">
        <v>1</v>
      </c>
      <c r="Q16" s="49"/>
      <c r="R16" s="50"/>
      <c r="S16" s="48">
        <v>1</v>
      </c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146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143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43881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>
        <v>1</v>
      </c>
      <c r="E21" s="49"/>
      <c r="F21" s="50"/>
      <c r="G21" s="48">
        <v>1</v>
      </c>
      <c r="H21" s="51"/>
      <c r="I21" s="47"/>
      <c r="J21" s="48">
        <v>1</v>
      </c>
      <c r="K21" s="49"/>
      <c r="L21" s="50"/>
      <c r="M21" s="48">
        <v>1</v>
      </c>
      <c r="N21" s="51"/>
      <c r="O21" s="47"/>
      <c r="P21" s="48">
        <v>1</v>
      </c>
      <c r="Q21" s="49"/>
      <c r="R21" s="50"/>
      <c r="S21" s="48">
        <v>1</v>
      </c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147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143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29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29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29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29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29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1000</v>
      </c>
      <c r="G52" s="274"/>
      <c r="H52" s="273">
        <f>S6+S11+S16+S21+S26+S31+S36+S41</f>
        <v>29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174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davilin</cp:lastModifiedBy>
  <cp:lastPrinted>2019-10-07T06:43:32Z</cp:lastPrinted>
  <dcterms:created xsi:type="dcterms:W3CDTF">2013-07-03T03:04:40Z</dcterms:created>
  <dcterms:modified xsi:type="dcterms:W3CDTF">2020-06-30T07:56:25Z</dcterms:modified>
</cp:coreProperties>
</file>